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48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78" i="1"/>
  <c r="E79" i="1"/>
  <c r="E80" i="1"/>
  <c r="E81" i="1"/>
  <c r="E82" i="1"/>
  <c r="E83" i="1"/>
  <c r="E84" i="1"/>
  <c r="E85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29" i="1"/>
  <c r="E30" i="1"/>
  <c r="E31" i="1"/>
  <c r="E32" i="1"/>
  <c r="E33" i="1"/>
  <c r="E34" i="1"/>
  <c r="E35" i="1"/>
  <c r="E36" i="1"/>
  <c r="E37" i="1"/>
  <c r="E40" i="1"/>
  <c r="E41" i="1"/>
  <c r="E42" i="1"/>
  <c r="E44" i="1"/>
  <c r="E45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3" i="1"/>
  <c r="E65" i="1"/>
  <c r="E64" i="1"/>
  <c r="E66" i="1"/>
  <c r="E68" i="1"/>
  <c r="E69" i="1"/>
  <c r="E70" i="1"/>
  <c r="E71" i="1"/>
  <c r="E72" i="1"/>
  <c r="E73" i="1"/>
  <c r="E74" i="1"/>
  <c r="E75" i="1"/>
  <c r="E24" i="1"/>
  <c r="E23" i="1"/>
  <c r="E22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  <c r="E4" i="1"/>
  <c r="E26" i="1"/>
  <c r="D109" i="1"/>
  <c r="D26" i="1"/>
  <c r="E111" i="1"/>
</calcChain>
</file>

<file path=xl/sharedStrings.xml><?xml version="1.0" encoding="utf-8"?>
<sst xmlns="http://schemas.openxmlformats.org/spreadsheetml/2006/main" count="29" uniqueCount="23">
  <si>
    <t>Dimensão</t>
  </si>
  <si>
    <t>Categoria de Análise</t>
  </si>
  <si>
    <t>Indicadores</t>
  </si>
  <si>
    <t>a</t>
  </si>
  <si>
    <t>b</t>
  </si>
  <si>
    <t>c</t>
  </si>
  <si>
    <t>d</t>
  </si>
  <si>
    <t>e</t>
  </si>
  <si>
    <t>f</t>
  </si>
  <si>
    <t>1(10%)</t>
  </si>
  <si>
    <t>Valor</t>
  </si>
  <si>
    <t>TOTAL 1</t>
  </si>
  <si>
    <t>2(45%)</t>
  </si>
  <si>
    <t>a (10%)</t>
  </si>
  <si>
    <t>TOTAL 2</t>
  </si>
  <si>
    <t>CONCEITO</t>
  </si>
  <si>
    <t>TOTAL 3</t>
  </si>
  <si>
    <t>3 (45%)</t>
  </si>
  <si>
    <t>%</t>
  </si>
  <si>
    <t>g</t>
  </si>
  <si>
    <t>b (10%)</t>
  </si>
  <si>
    <t>IDDP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</si>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</sst>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000"/>
    <numFmt numFmtId="167" formatCode="_-* #,##0.0000_-;\-* #,##0.0000_-;_-* &quot;-&quot;??_-;_-@_-"/>
    <numFmt numFmtId="168" formatCode="_-* #,##0.000000_-;\-* #,##0.000000_-;_-* &quot;-&quot;??_-;_-@_-"/>
    <numFmt numFmtId="169" formatCode="_-* #,##0.0000000_-;\-* #,##0.0000000_-;_-* &quot;-&quot;??_-;_-@_-"/>
    <numFmt numFmtId="170" formatCode="0.000000"/>
  </numFmts>
  <fonts count="5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70" fontId="0" fillId="0" borderId="0" xfId="0" applyNumberFormat="1"/>
  </cellXfs>
  <cellStyles count="7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</cellStyles>
  <dxfs count="1">
    <dxf>
      <numFmt numFmtId="0" formatCode="General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E112" totalsRowShown="0">
  <tableColumns count="5">
    <tableColumn id="1" name="Dimensão"/>
    <tableColumn id="2" name="Categoria de Análise"/>
    <tableColumn id="3" name="Indicadores"/>
    <tableColumn id="4" name="CONCEITO"/>
    <tableColumn id="5" name="Valor" dataDxfId="0">
      <calculatedColumnFormula>1.428*Table3[[#This Row],[CONCEITO]]/4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76" workbookViewId="0">
      <selection activeCell="C87" sqref="C87"/>
    </sheetView>
  </sheetViews>
  <sheetFormatPr baseColWidth="10" defaultRowHeight="15" x14ac:dyDescent="0"/>
  <cols>
    <col min="1" max="1" width="11.83203125" customWidth="1"/>
    <col min="2" max="2" width="20.33203125" customWidth="1"/>
    <col min="3" max="3" width="13.1640625" customWidth="1"/>
    <col min="4" max="5" width="11" customWidth="1"/>
    <col min="8" max="8" width="11.1640625" style="4" bestFit="1" customWidth="1"/>
    <col min="9" max="9" width="11.1640625" bestFit="1" customWidth="1"/>
  </cols>
  <sheetData>
    <row r="1" spans="1:9">
      <c r="A1" s="1" t="s">
        <v>0</v>
      </c>
      <c r="B1" s="1" t="s">
        <v>1</v>
      </c>
      <c r="C1" s="1" t="s">
        <v>2</v>
      </c>
      <c r="D1" t="s">
        <v>15</v>
      </c>
      <c r="E1" t="s">
        <v>10</v>
      </c>
    </row>
    <row r="2" spans="1:9">
      <c r="A2" t="s">
        <v>9</v>
      </c>
    </row>
    <row r="3" spans="1:9">
      <c r="B3" t="s">
        <v>3</v>
      </c>
    </row>
    <row r="4" spans="1:9">
      <c r="C4">
        <v>1</v>
      </c>
      <c r="E4" s="5">
        <f>Table3[[#This Row],[CONCEITO]]*0.1315789</f>
        <v>0</v>
      </c>
      <c r="G4" s="3"/>
      <c r="H4" s="8"/>
      <c r="I4" s="9"/>
    </row>
    <row r="5" spans="1:9">
      <c r="C5">
        <v>2</v>
      </c>
      <c r="E5" s="5">
        <f>Table3[[#This Row],[CONCEITO]]*0.1315789</f>
        <v>0</v>
      </c>
      <c r="I5" s="9"/>
    </row>
    <row r="6" spans="1:9">
      <c r="C6">
        <v>3</v>
      </c>
      <c r="E6" s="5">
        <f>Table3[[#This Row],[CONCEITO]]*0.1315789</f>
        <v>0</v>
      </c>
      <c r="G6" s="3"/>
      <c r="H6" s="6"/>
    </row>
    <row r="7" spans="1:9">
      <c r="C7">
        <v>4</v>
      </c>
      <c r="E7" s="5">
        <f>Table3[[#This Row],[CONCEITO]]*0.1315789</f>
        <v>0</v>
      </c>
    </row>
    <row r="8" spans="1:9">
      <c r="C8">
        <v>5</v>
      </c>
      <c r="E8" s="5">
        <f>Table3[[#This Row],[CONCEITO]]*0.1315789</f>
        <v>0</v>
      </c>
    </row>
    <row r="9" spans="1:9">
      <c r="C9">
        <v>6</v>
      </c>
      <c r="E9" s="5">
        <f>Table3[[#This Row],[CONCEITO]]*0.1315789</f>
        <v>0</v>
      </c>
    </row>
    <row r="10" spans="1:9">
      <c r="C10">
        <v>7</v>
      </c>
      <c r="E10" s="5">
        <f>Table3[[#This Row],[CONCEITO]]*0.1315789</f>
        <v>0</v>
      </c>
    </row>
    <row r="11" spans="1:9">
      <c r="C11">
        <v>8</v>
      </c>
      <c r="E11" s="5">
        <f>Table3[[#This Row],[CONCEITO]]*0.1315789</f>
        <v>0</v>
      </c>
    </row>
    <row r="12" spans="1:9">
      <c r="C12">
        <v>9</v>
      </c>
      <c r="E12" s="5">
        <f>Table3[[#This Row],[CONCEITO]]*0.1315789</f>
        <v>0</v>
      </c>
    </row>
    <row r="13" spans="1:9">
      <c r="C13">
        <v>10</v>
      </c>
      <c r="E13" s="5">
        <f>Table3[[#This Row],[CONCEITO]]*0.1315789</f>
        <v>0</v>
      </c>
    </row>
    <row r="14" spans="1:9">
      <c r="C14">
        <v>11</v>
      </c>
      <c r="E14" s="5">
        <f>Table3[[#This Row],[CONCEITO]]*0.1315789</f>
        <v>0</v>
      </c>
    </row>
    <row r="15" spans="1:9">
      <c r="C15">
        <v>12</v>
      </c>
      <c r="E15" s="5">
        <f>Table3[[#This Row],[CONCEITO]]*0.1315789</f>
        <v>0</v>
      </c>
    </row>
    <row r="16" spans="1:9">
      <c r="C16">
        <v>13</v>
      </c>
      <c r="E16" s="5">
        <f>Table3[[#This Row],[CONCEITO]]*0.1315789</f>
        <v>0</v>
      </c>
    </row>
    <row r="17" spans="1:5">
      <c r="C17">
        <v>14</v>
      </c>
      <c r="E17" s="5">
        <f>Table3[[#This Row],[CONCEITO]]*0.1315789</f>
        <v>0</v>
      </c>
    </row>
    <row r="18" spans="1:5">
      <c r="B18" t="s">
        <v>4</v>
      </c>
      <c r="E18" s="5"/>
    </row>
    <row r="19" spans="1:5">
      <c r="C19">
        <v>1</v>
      </c>
      <c r="E19" s="5">
        <f>Table3[[#This Row],[CONCEITO]]*0.1315789</f>
        <v>0</v>
      </c>
    </row>
    <row r="20" spans="1:5">
      <c r="C20">
        <v>2</v>
      </c>
      <c r="E20" s="5">
        <f>Table3[[#This Row],[CONCEITO]]*0.1315789</f>
        <v>0</v>
      </c>
    </row>
    <row r="21" spans="1:5">
      <c r="B21" t="s">
        <v>5</v>
      </c>
      <c r="E21" s="5"/>
    </row>
    <row r="22" spans="1:5">
      <c r="C22">
        <v>1</v>
      </c>
      <c r="E22" s="5">
        <f>Table3[[#This Row],[CONCEITO]]*0.1315789</f>
        <v>0</v>
      </c>
    </row>
    <row r="23" spans="1:5">
      <c r="C23">
        <v>2</v>
      </c>
      <c r="E23" s="5">
        <f>Table3[[#This Row],[CONCEITO]]*0.1315789</f>
        <v>0</v>
      </c>
    </row>
    <row r="24" spans="1:5">
      <c r="C24">
        <v>3</v>
      </c>
      <c r="E24" s="5">
        <f>Table3[[#This Row],[CONCEITO]]*0.1315789</f>
        <v>0</v>
      </c>
    </row>
    <row r="26" spans="1:5">
      <c r="A26" s="1" t="s">
        <v>11</v>
      </c>
      <c r="C26" t="s">
        <v>18</v>
      </c>
      <c r="D26" s="3">
        <f>Table3[[#This Row],[Valor]]/10*100</f>
        <v>0</v>
      </c>
      <c r="E26" s="3">
        <f>SUM(E4:E24)</f>
        <v>0</v>
      </c>
    </row>
    <row r="27" spans="1:5">
      <c r="A27" t="s">
        <v>12</v>
      </c>
    </row>
    <row r="28" spans="1:5">
      <c r="B28" t="s">
        <v>13</v>
      </c>
    </row>
    <row r="29" spans="1:5">
      <c r="C29">
        <v>1</v>
      </c>
      <c r="E29" s="5">
        <f>Table3[[#This Row],[CONCEITO]]*0.125</f>
        <v>0</v>
      </c>
    </row>
    <row r="30" spans="1:5">
      <c r="C30">
        <v>2</v>
      </c>
      <c r="E30" s="5">
        <f>Table3[[#This Row],[CONCEITO]]*0.125</f>
        <v>0</v>
      </c>
    </row>
    <row r="31" spans="1:5">
      <c r="C31">
        <v>3</v>
      </c>
      <c r="E31" s="5">
        <f>Table3[[#This Row],[CONCEITO]]*0.125</f>
        <v>0</v>
      </c>
    </row>
    <row r="32" spans="1:5">
      <c r="C32">
        <v>4</v>
      </c>
      <c r="E32" s="5">
        <f>Table3[[#This Row],[CONCEITO]]*0.125</f>
        <v>0</v>
      </c>
    </row>
    <row r="33" spans="2:11">
      <c r="C33">
        <v>5</v>
      </c>
      <c r="E33" s="5">
        <f>Table3[[#This Row],[CONCEITO]]*0.125</f>
        <v>0</v>
      </c>
    </row>
    <row r="34" spans="2:11">
      <c r="C34">
        <v>6</v>
      </c>
      <c r="E34" s="5">
        <f>Table3[[#This Row],[CONCEITO]]*0.125</f>
        <v>0</v>
      </c>
      <c r="K34" s="2"/>
    </row>
    <row r="35" spans="2:11">
      <c r="C35">
        <v>7</v>
      </c>
      <c r="E35" s="5">
        <f>Table3[[#This Row],[CONCEITO]]*0.125</f>
        <v>0</v>
      </c>
    </row>
    <row r="36" spans="2:11">
      <c r="C36">
        <v>8</v>
      </c>
      <c r="E36" s="5">
        <f>Table3[[#This Row],[CONCEITO]]*0.125</f>
        <v>0</v>
      </c>
      <c r="K36" s="5"/>
    </row>
    <row r="37" spans="2:11">
      <c r="C37">
        <v>9</v>
      </c>
      <c r="E37" s="5">
        <f>Table3[[#This Row],[CONCEITO]]*0.125</f>
        <v>0</v>
      </c>
      <c r="K37" s="5"/>
    </row>
    <row r="38" spans="2:11">
      <c r="E38" s="3"/>
    </row>
    <row r="39" spans="2:11">
      <c r="B39" t="s">
        <v>20</v>
      </c>
      <c r="E39" s="3"/>
    </row>
    <row r="40" spans="2:11">
      <c r="C40">
        <v>1</v>
      </c>
      <c r="E40" s="5">
        <f>Table3[[#This Row],[CONCEITO]]*0.375</f>
        <v>0</v>
      </c>
    </row>
    <row r="41" spans="2:11">
      <c r="C41">
        <v>2</v>
      </c>
      <c r="E41" s="5">
        <f>Table3[[#This Row],[CONCEITO]]*0.375</f>
        <v>0</v>
      </c>
    </row>
    <row r="42" spans="2:11">
      <c r="C42">
        <v>3</v>
      </c>
      <c r="E42" s="5">
        <f>Table3[[#This Row],[CONCEITO]]*0.375</f>
        <v>0</v>
      </c>
    </row>
    <row r="43" spans="2:11">
      <c r="B43" t="s">
        <v>5</v>
      </c>
      <c r="E43" s="5"/>
    </row>
    <row r="44" spans="2:11">
      <c r="C44">
        <v>1</v>
      </c>
      <c r="E44" s="5">
        <f>Table3[[#This Row],[CONCEITO]]*0.333333</f>
        <v>0</v>
      </c>
    </row>
    <row r="45" spans="2:11">
      <c r="C45">
        <v>2</v>
      </c>
      <c r="E45" s="5">
        <f>Table3[[#This Row],[CONCEITO]]*0.333333</f>
        <v>0</v>
      </c>
      <c r="I45" s="11"/>
    </row>
    <row r="46" spans="2:11">
      <c r="B46" t="s">
        <v>6</v>
      </c>
      <c r="E46" s="5"/>
    </row>
    <row r="47" spans="2:11">
      <c r="C47">
        <v>1</v>
      </c>
      <c r="E47" s="5">
        <f>Table3[[#This Row],[CONCEITO]]*0.333333</f>
        <v>0</v>
      </c>
    </row>
    <row r="48" spans="2:11">
      <c r="C48">
        <v>2</v>
      </c>
      <c r="E48" s="5">
        <f>Table3[[#This Row],[CONCEITO]]*0.333333</f>
        <v>0</v>
      </c>
    </row>
    <row r="49" spans="2:5">
      <c r="C49">
        <v>3</v>
      </c>
      <c r="E49" s="5">
        <f>Table3[[#This Row],[CONCEITO]]*0.333333</f>
        <v>0</v>
      </c>
    </row>
    <row r="50" spans="2:5">
      <c r="C50">
        <v>4</v>
      </c>
      <c r="E50" s="5">
        <f>Table3[[#This Row],[CONCEITO]]*0.333333</f>
        <v>0</v>
      </c>
    </row>
    <row r="51" spans="2:5">
      <c r="C51">
        <v>5</v>
      </c>
      <c r="E51" s="5">
        <f>Table3[[#This Row],[CONCEITO]]*0.333333</f>
        <v>0</v>
      </c>
    </row>
    <row r="52" spans="2:5">
      <c r="C52">
        <v>6</v>
      </c>
      <c r="E52" s="5">
        <f>Table3[[#This Row],[CONCEITO]]*0.333333</f>
        <v>0</v>
      </c>
    </row>
    <row r="53" spans="2:5">
      <c r="C53">
        <v>7</v>
      </c>
      <c r="E53" s="5">
        <f>Table3[[#This Row],[CONCEITO]]*0.333333</f>
        <v>0</v>
      </c>
    </row>
    <row r="54" spans="2:5">
      <c r="C54">
        <v>8</v>
      </c>
      <c r="E54" s="5">
        <f>Table3[[#This Row],[CONCEITO]]*0.333333</f>
        <v>0</v>
      </c>
    </row>
    <row r="55" spans="2:5">
      <c r="B55" t="s">
        <v>7</v>
      </c>
      <c r="E55" s="5"/>
    </row>
    <row r="56" spans="2:5">
      <c r="C56">
        <v>1</v>
      </c>
      <c r="E56" s="5">
        <f>Table3[[#This Row],[CONCEITO]]*0.333333</f>
        <v>0</v>
      </c>
    </row>
    <row r="57" spans="2:5">
      <c r="C57">
        <v>2</v>
      </c>
      <c r="E57" s="5">
        <f>Table3[[#This Row],[CONCEITO]]*0.333333</f>
        <v>0</v>
      </c>
    </row>
    <row r="58" spans="2:5">
      <c r="C58">
        <v>3</v>
      </c>
      <c r="E58" s="5">
        <f>Table3[[#This Row],[CONCEITO]]*0.333333</f>
        <v>0</v>
      </c>
    </row>
    <row r="59" spans="2:5">
      <c r="C59">
        <v>4</v>
      </c>
      <c r="E59" s="5">
        <f>Table3[[#This Row],[CONCEITO]]*0.333333</f>
        <v>0</v>
      </c>
    </row>
    <row r="60" spans="2:5">
      <c r="C60">
        <v>5</v>
      </c>
      <c r="E60" s="5">
        <f>Table3[[#This Row],[CONCEITO]]*0.333333</f>
        <v>0</v>
      </c>
    </row>
    <row r="61" spans="2:5">
      <c r="C61">
        <v>6</v>
      </c>
      <c r="E61" s="5">
        <f>Table3[[#This Row],[CONCEITO]]*0.333333</f>
        <v>0</v>
      </c>
    </row>
    <row r="62" spans="2:5">
      <c r="B62" t="s">
        <v>8</v>
      </c>
      <c r="E62" s="5"/>
    </row>
    <row r="63" spans="2:5">
      <c r="C63">
        <v>1</v>
      </c>
      <c r="E63" s="5">
        <f>Table3[[#This Row],[CONCEITO]]*0.333333</f>
        <v>0</v>
      </c>
    </row>
    <row r="64" spans="2:5">
      <c r="C64">
        <v>2</v>
      </c>
      <c r="E64" s="5">
        <f>Table3[[#This Row],[CONCEITO]]*0.333333</f>
        <v>0</v>
      </c>
    </row>
    <row r="65" spans="1:9">
      <c r="C65">
        <v>3</v>
      </c>
      <c r="E65" s="5">
        <f>Table3[[#This Row],[CONCEITO]]*0.333333</f>
        <v>0</v>
      </c>
    </row>
    <row r="66" spans="1:9">
      <c r="C66">
        <v>4</v>
      </c>
      <c r="E66" s="5">
        <f>Table3[[#This Row],[CONCEITO]]*0.333333</f>
        <v>0</v>
      </c>
    </row>
    <row r="67" spans="1:9">
      <c r="B67" t="s">
        <v>19</v>
      </c>
      <c r="E67" s="5"/>
    </row>
    <row r="68" spans="1:9">
      <c r="C68">
        <v>1</v>
      </c>
      <c r="E68" s="5">
        <f>Table3[[#This Row],[CONCEITO]]*0.333333</f>
        <v>0</v>
      </c>
    </row>
    <row r="69" spans="1:9">
      <c r="C69">
        <v>2</v>
      </c>
      <c r="E69" s="5">
        <f>Table3[[#This Row],[CONCEITO]]*0.333333</f>
        <v>0</v>
      </c>
    </row>
    <row r="70" spans="1:9">
      <c r="C70">
        <v>3</v>
      </c>
      <c r="E70" s="5">
        <f>Table3[[#This Row],[CONCEITO]]*0.333333</f>
        <v>0</v>
      </c>
    </row>
    <row r="71" spans="1:9">
      <c r="C71">
        <v>4</v>
      </c>
      <c r="E71" s="5">
        <f>Table3[[#This Row],[CONCEITO]]*0.333333</f>
        <v>0</v>
      </c>
    </row>
    <row r="72" spans="1:9">
      <c r="C72">
        <v>5</v>
      </c>
      <c r="E72" s="5">
        <f>Table3[[#This Row],[CONCEITO]]*0.333333</f>
        <v>0</v>
      </c>
    </row>
    <row r="73" spans="1:9">
      <c r="C73">
        <v>6</v>
      </c>
      <c r="E73" s="5">
        <f>Table3[[#This Row],[CONCEITO]]*0.333333</f>
        <v>0</v>
      </c>
    </row>
    <row r="74" spans="1:9">
      <c r="C74">
        <v>7</v>
      </c>
      <c r="E74" s="5">
        <f>Table3[[#This Row],[CONCEITO]]*0.333333</f>
        <v>0</v>
      </c>
    </row>
    <row r="75" spans="1:9">
      <c r="A75" s="1" t="s">
        <v>14</v>
      </c>
      <c r="C75" t="s">
        <v>18</v>
      </c>
      <c r="E75" s="3">
        <f>SUM(E29:E74)</f>
        <v>0</v>
      </c>
    </row>
    <row r="76" spans="1:9">
      <c r="A76" t="s">
        <v>17</v>
      </c>
    </row>
    <row r="77" spans="1:9">
      <c r="B77" t="s">
        <v>13</v>
      </c>
      <c r="H77" s="7"/>
      <c r="I77" s="9"/>
    </row>
    <row r="78" spans="1:9">
      <c r="C78">
        <v>1</v>
      </c>
      <c r="E78" s="5">
        <f>Table3[[#This Row],[CONCEITO]]*0.140625</f>
        <v>0</v>
      </c>
    </row>
    <row r="79" spans="1:9">
      <c r="C79">
        <v>2</v>
      </c>
      <c r="E79" s="5">
        <f>Table3[[#This Row],[CONCEITO]]*0.140625</f>
        <v>0</v>
      </c>
    </row>
    <row r="80" spans="1:9">
      <c r="C80">
        <v>3</v>
      </c>
      <c r="E80" s="5">
        <f>Table3[[#This Row],[CONCEITO]]*0.140625</f>
        <v>0</v>
      </c>
    </row>
    <row r="81" spans="2:9">
      <c r="C81">
        <v>4</v>
      </c>
      <c r="E81" s="5">
        <f>Table3[[#This Row],[CONCEITO]]*0.140625</f>
        <v>0</v>
      </c>
      <c r="H81" s="7"/>
      <c r="I81" s="10"/>
    </row>
    <row r="82" spans="2:9">
      <c r="C82">
        <v>5</v>
      </c>
      <c r="E82" s="5">
        <f>Table3[[#This Row],[CONCEITO]]*0.140625</f>
        <v>0</v>
      </c>
    </row>
    <row r="83" spans="2:9">
      <c r="C83">
        <v>6</v>
      </c>
      <c r="E83" s="5">
        <f>Table3[[#This Row],[CONCEITO]]*0.140625</f>
        <v>0</v>
      </c>
    </row>
    <row r="84" spans="2:9">
      <c r="C84">
        <v>7</v>
      </c>
      <c r="E84" s="5">
        <f>Table3[[#This Row],[CONCEITO]]*0.140625</f>
        <v>0</v>
      </c>
    </row>
    <row r="85" spans="2:9">
      <c r="C85">
        <v>8</v>
      </c>
      <c r="E85" s="5">
        <f>Table3[[#This Row],[CONCEITO]]*0.140625</f>
        <v>0</v>
      </c>
    </row>
    <row r="86" spans="2:9">
      <c r="B86" t="s">
        <v>20</v>
      </c>
      <c r="E86" s="3"/>
    </row>
    <row r="87" spans="2:9">
      <c r="C87">
        <v>1</v>
      </c>
      <c r="E87" s="5">
        <f>Table3[[#This Row],[CONCEITO]]*0.375</f>
        <v>0</v>
      </c>
    </row>
    <row r="88" spans="2:9">
      <c r="C88">
        <v>2</v>
      </c>
      <c r="E88" s="5">
        <f>Table3[[#This Row],[CONCEITO]]*0.375</f>
        <v>0</v>
      </c>
      <c r="I88" s="2"/>
    </row>
    <row r="89" spans="2:9">
      <c r="C89">
        <v>3</v>
      </c>
      <c r="E89" s="5">
        <f>Table3[[#This Row],[CONCEITO]]*0.375</f>
        <v>0</v>
      </c>
    </row>
    <row r="90" spans="2:9">
      <c r="B90" t="s">
        <v>5</v>
      </c>
      <c r="E90" s="5"/>
    </row>
    <row r="91" spans="2:9">
      <c r="C91">
        <v>1</v>
      </c>
      <c r="E91" s="5">
        <f>Table3[[#This Row],[CONCEITO]]*0.5</f>
        <v>0</v>
      </c>
    </row>
    <row r="92" spans="2:9">
      <c r="C92">
        <v>2</v>
      </c>
      <c r="E92" s="5">
        <f>Table3[[#This Row],[CONCEITO]]*0.5</f>
        <v>0</v>
      </c>
    </row>
    <row r="93" spans="2:9">
      <c r="C93">
        <v>3</v>
      </c>
      <c r="E93" s="5">
        <f>Table3[[#This Row],[CONCEITO]]*0.5</f>
        <v>0</v>
      </c>
    </row>
    <row r="94" spans="2:9">
      <c r="C94">
        <v>4</v>
      </c>
      <c r="E94" s="5">
        <f>Table3[[#This Row],[CONCEITO]]*0.5</f>
        <v>0</v>
      </c>
    </row>
    <row r="95" spans="2:9">
      <c r="C95">
        <v>5</v>
      </c>
      <c r="E95" s="5">
        <f>Table3[[#This Row],[CONCEITO]]*0.5</f>
        <v>0</v>
      </c>
    </row>
    <row r="96" spans="2:9">
      <c r="C96">
        <v>6</v>
      </c>
      <c r="E96" s="5">
        <f>Table3[[#This Row],[CONCEITO]]*0.5</f>
        <v>0</v>
      </c>
    </row>
    <row r="97" spans="1:5">
      <c r="C97">
        <v>7</v>
      </c>
      <c r="E97" s="5">
        <f>Table3[[#This Row],[CONCEITO]]*0.5</f>
        <v>0</v>
      </c>
    </row>
    <row r="98" spans="1:5">
      <c r="C98">
        <v>8</v>
      </c>
      <c r="E98" s="5">
        <f>Table3[[#This Row],[CONCEITO]]*0.5</f>
        <v>0</v>
      </c>
    </row>
    <row r="99" spans="1:5">
      <c r="C99">
        <v>9</v>
      </c>
      <c r="E99" s="5">
        <f>Table3[[#This Row],[CONCEITO]]*0.5</f>
        <v>0</v>
      </c>
    </row>
    <row r="100" spans="1:5">
      <c r="C100">
        <v>10</v>
      </c>
      <c r="E100" s="5">
        <f>Table3[[#This Row],[CONCEITO]]*0.5</f>
        <v>0</v>
      </c>
    </row>
    <row r="101" spans="1:5">
      <c r="C101">
        <v>11</v>
      </c>
      <c r="E101" s="5">
        <f>Table3[[#This Row],[CONCEITO]]*0.5</f>
        <v>0</v>
      </c>
    </row>
    <row r="102" spans="1:5">
      <c r="C102">
        <v>12</v>
      </c>
      <c r="E102" s="5">
        <f>Table3[[#This Row],[CONCEITO]]*0.5</f>
        <v>0</v>
      </c>
    </row>
    <row r="103" spans="1:5">
      <c r="C103">
        <v>13</v>
      </c>
      <c r="E103" s="5">
        <f>Table3[[#This Row],[CONCEITO]]*0.5</f>
        <v>0</v>
      </c>
    </row>
    <row r="104" spans="1:5">
      <c r="C104">
        <v>14</v>
      </c>
      <c r="E104" s="5">
        <f>Table3[[#This Row],[CONCEITO]]*0.5</f>
        <v>0</v>
      </c>
    </row>
    <row r="105" spans="1:5">
      <c r="C105">
        <v>15</v>
      </c>
      <c r="E105" s="5">
        <f>Table3[[#This Row],[CONCEITO]]*0.5</f>
        <v>0</v>
      </c>
    </row>
    <row r="106" spans="1:5">
      <c r="C106">
        <v>16</v>
      </c>
      <c r="E106" s="5">
        <f>Table3[[#This Row],[CONCEITO]]*0.5</f>
        <v>0</v>
      </c>
    </row>
    <row r="107" spans="1:5">
      <c r="C107">
        <v>17</v>
      </c>
      <c r="E107" s="5">
        <f>Table3[[#This Row],[CONCEITO]]*0.5</f>
        <v>0</v>
      </c>
    </row>
    <row r="108" spans="1:5">
      <c r="C108">
        <v>18</v>
      </c>
      <c r="E108" s="5">
        <f>Table3[[#This Row],[CONCEITO]]*0.5</f>
        <v>0</v>
      </c>
    </row>
    <row r="109" spans="1:5">
      <c r="A109" s="1" t="s">
        <v>16</v>
      </c>
      <c r="C109" t="s">
        <v>18</v>
      </c>
      <c r="D109" s="3">
        <f>Table3[[#This Row],[Valor]]/45*100</f>
        <v>0</v>
      </c>
      <c r="E109" s="3">
        <f>SUM(E78:E108)</f>
        <v>0</v>
      </c>
    </row>
    <row r="111" spans="1:5">
      <c r="A111" s="1" t="s">
        <v>21</v>
      </c>
      <c r="D111" t="s">
        <v>22</v>
      </c>
      <c r="E111" s="3">
        <f>E26+E75+E109</f>
        <v>0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Labirinto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Ituassu</dc:creator>
  <cp:lastModifiedBy>Arthur Ituassu</cp:lastModifiedBy>
  <dcterms:created xsi:type="dcterms:W3CDTF">2016-09-30T14:05:47Z</dcterms:created>
  <dcterms:modified xsi:type="dcterms:W3CDTF">2017-02-07T18:42:24Z</dcterms:modified>
</cp:coreProperties>
</file>